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0F01AAE5-79B1-4585-B469-51AECF83B17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C106" i="1" l="1"/>
  <c r="C103" i="1"/>
  <c r="C31" i="1"/>
  <c r="C34" i="1" s="1"/>
  <c r="C20" i="1"/>
  <c r="C21" i="1" s="1"/>
  <c r="C89" i="1" l="1"/>
  <c r="C109" i="1"/>
  <c r="C85" i="1"/>
  <c r="C91" i="1" s="1"/>
  <c r="C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9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Autore:
</t>
        </r>
      </text>
    </comment>
  </commentList>
</comments>
</file>

<file path=xl/sharedStrings.xml><?xml version="1.0" encoding="utf-8"?>
<sst xmlns="http://schemas.openxmlformats.org/spreadsheetml/2006/main" count="83" uniqueCount="77">
  <si>
    <t xml:space="preserve"> </t>
  </si>
  <si>
    <t xml:space="preserve">DIRITTI DI SEGRETERIA </t>
  </si>
  <si>
    <t xml:space="preserve">INTERESSI ATTIVI </t>
  </si>
  <si>
    <t xml:space="preserve">USCITE </t>
  </si>
  <si>
    <t xml:space="preserve">SPESE COMMISSIONI BANCARIE E POSTALI </t>
  </si>
  <si>
    <t>TOTALE USCITE</t>
  </si>
  <si>
    <t>CASSA</t>
  </si>
  <si>
    <t>CONTO POSTALE - BANCO POSTA</t>
  </si>
  <si>
    <t xml:space="preserve">RIEPILOGO ENTRATE/USCITE </t>
  </si>
  <si>
    <t>€</t>
  </si>
  <si>
    <t xml:space="preserve">IMMATRICOLAZIONI     </t>
  </si>
  <si>
    <t xml:space="preserve">CONTRIBUTI ASSOCIAZIONI VARIE  </t>
  </si>
  <si>
    <t xml:space="preserve">TOTALE USCITE </t>
  </si>
  <si>
    <t xml:space="preserve">TOTALE RIMANENZE </t>
  </si>
  <si>
    <r>
      <rPr>
        <sz val="20"/>
        <color theme="1"/>
        <rFont val="Times New Roman"/>
        <family val="1"/>
      </rPr>
      <t xml:space="preserve">                        </t>
    </r>
    <r>
      <rPr>
        <sz val="24"/>
        <color theme="1"/>
        <rFont val="Times New Roman"/>
        <family val="1"/>
      </rPr>
      <t xml:space="preserve"> ENTRATE </t>
    </r>
  </si>
  <si>
    <t xml:space="preserve">CASSA </t>
  </si>
  <si>
    <t xml:space="preserve">CONTO BANCARIO - BNL </t>
  </si>
  <si>
    <t xml:space="preserve">INPS - oneri previdenziali e assistenziali  </t>
  </si>
  <si>
    <t xml:space="preserve">SPESE CONDOMINIALI </t>
  </si>
  <si>
    <t xml:space="preserve">IVA Split Payment </t>
  </si>
  <si>
    <t>QUOTE ISCRIZIONI     ANNI PRECEDENTI</t>
  </si>
  <si>
    <t xml:space="preserve">IMPOSTE, TASSE E TRIBUTI VARI  </t>
  </si>
  <si>
    <t>CONTRIBUTI FOFI</t>
  </si>
  <si>
    <t>CONTO BANCARIO - BNL CON TFR</t>
  </si>
  <si>
    <t>Ordine dei Farmacisti della Provincia di Reggio Calabria</t>
  </si>
  <si>
    <t>TFR</t>
  </si>
  <si>
    <t>TOTALE DISPONIBILITA'</t>
  </si>
  <si>
    <t>PERSONALE</t>
  </si>
  <si>
    <t>TFR anno 2019</t>
  </si>
  <si>
    <t>Servizio sostitutivo mensa</t>
  </si>
  <si>
    <t>INAIL assicurazione</t>
  </si>
  <si>
    <t>IRPEF trattenute</t>
  </si>
  <si>
    <t>Adeguamento PRIVACY REG UE N.679/2016</t>
  </si>
  <si>
    <t xml:space="preserve">PEC Iscritti Albo </t>
  </si>
  <si>
    <t xml:space="preserve">Consulenza LAVORO </t>
  </si>
  <si>
    <t>Spese postali, telegrafiche e spedizioni varie</t>
  </si>
  <si>
    <t xml:space="preserve">Spese per ENERGIA ELETTRICA - ENEL </t>
  </si>
  <si>
    <t>Spese TELEFONICHE e Collegamenti TELEMATICI</t>
  </si>
  <si>
    <t xml:space="preserve">Materiali di consumo, CANCELLERIA e STAMPATI </t>
  </si>
  <si>
    <t xml:space="preserve">Manutenzione BENI STRUMENTALI e FOTOCOPIE </t>
  </si>
  <si>
    <t>ONERI FINANZIARI</t>
  </si>
  <si>
    <t>PRESTAZIONI ISTITUZIONALI</t>
  </si>
  <si>
    <t>PULIZIA SEDE LOCALI</t>
  </si>
  <si>
    <t>POLIZZA ASSICURATIVA Consiglieri</t>
  </si>
  <si>
    <r>
      <t xml:space="preserve">POLIZZA ASSICURATIVA </t>
    </r>
    <r>
      <rPr>
        <sz val="16"/>
        <rFont val="Times New Roman"/>
        <family val="1"/>
      </rPr>
      <t>Ufficio</t>
    </r>
  </si>
  <si>
    <t>BENI DI CONSUMO E SERVIZI</t>
  </si>
  <si>
    <t>CORSI di AGGIORNAMENTO - ECM</t>
  </si>
  <si>
    <t xml:space="preserve">SPESE VARIE ED IMPREVISTE (Telegrammi, Manifesti)   </t>
  </si>
  <si>
    <t>ONERI TRIBUTARI</t>
  </si>
  <si>
    <t>DISPONIBILITA' EFFETTIVA</t>
  </si>
  <si>
    <t>Add. Reg. e Com. - Tratt Sindacali</t>
  </si>
  <si>
    <r>
      <rPr>
        <sz val="15"/>
        <color theme="1"/>
        <rFont val="Times New Roman"/>
        <family val="1"/>
      </rPr>
      <t>ASSISTENZA SOFTWARE - GESTIONE SITO</t>
    </r>
    <r>
      <rPr>
        <sz val="12"/>
        <color theme="1"/>
        <rFont val="Times New Roman"/>
        <family val="1"/>
      </rPr>
      <t xml:space="preserve"> (Studiofarma, Assitech, S.Palumbo)</t>
    </r>
    <r>
      <rPr>
        <sz val="16"/>
        <color theme="3"/>
        <rFont val="Times New Roman"/>
        <family val="1"/>
      </rPr>
      <t xml:space="preserve"> </t>
    </r>
  </si>
  <si>
    <t>Spese di RAPPRESENTANZA</t>
  </si>
  <si>
    <r>
      <t xml:space="preserve">Stipendio, </t>
    </r>
    <r>
      <rPr>
        <sz val="14.5"/>
        <color theme="1"/>
        <rFont val="Times New Roman"/>
        <family val="1"/>
      </rPr>
      <t>altri assegni fissi e</t>
    </r>
    <r>
      <rPr>
        <sz val="15"/>
        <color theme="1"/>
        <rFont val="Times New Roman"/>
        <family val="1"/>
      </rPr>
      <t xml:space="preserve"> compensi incentivanti la produttività</t>
    </r>
  </si>
  <si>
    <r>
      <t xml:space="preserve">Spese per collaboratori occasionali </t>
    </r>
    <r>
      <rPr>
        <sz val="14"/>
        <color theme="1"/>
        <rFont val="Times New Roman"/>
        <family val="1"/>
      </rPr>
      <t>(Somministrazione di lavoro)</t>
    </r>
  </si>
  <si>
    <r>
      <t xml:space="preserve">QUOTA FOFI anno 2019 </t>
    </r>
    <r>
      <rPr>
        <sz val="14"/>
        <rFont val="Times New Roman"/>
        <family val="1"/>
      </rPr>
      <t>(n. iscritti 1066)</t>
    </r>
  </si>
  <si>
    <t>BILANCIO CONSUNTIVO ANNO 2020</t>
  </si>
  <si>
    <t>DISPONIBILITA'  al 01.01.2020</t>
  </si>
  <si>
    <t>TFR ACCANTONATO C/O BNL</t>
  </si>
  <si>
    <t>DISPONIBILITA' senza TFR  al 01.01.2020</t>
  </si>
  <si>
    <t>TOTALE DISPONIBILITA'    al 01.01.2020</t>
  </si>
  <si>
    <t>TOTALE DISPONIBILITA'  al 01.01.2020</t>
  </si>
  <si>
    <t>QUOTE ISCRIZIONI      ANNO 2020</t>
  </si>
  <si>
    <r>
      <t xml:space="preserve">Adeguamento Normativa Sicurezza Lavoro </t>
    </r>
    <r>
      <rPr>
        <sz val="12"/>
        <color theme="1"/>
        <rFont val="Times New Roman"/>
        <family val="1"/>
      </rPr>
      <t>(D.ssa Bellantoni )</t>
    </r>
  </si>
  <si>
    <t xml:space="preserve">ABBONAMENTI Testi e SOFTWARE </t>
  </si>
  <si>
    <r>
      <t xml:space="preserve">MANUTENZIONE IMMOBILE </t>
    </r>
    <r>
      <rPr>
        <sz val="14"/>
        <color theme="1"/>
        <rFont val="Times New Roman"/>
        <family val="1"/>
      </rPr>
      <t>(detersivi, carta, )</t>
    </r>
  </si>
  <si>
    <t>BANDIERE</t>
  </si>
  <si>
    <t>SUSSIDI DI DISOCCUPAZIONE</t>
  </si>
  <si>
    <t>DPI</t>
  </si>
  <si>
    <t>DISTRUZIONE BOLLETTARI STUPEFACENTI</t>
  </si>
  <si>
    <t>RIMANENZA al 31.12.2020</t>
  </si>
  <si>
    <t>RESIDUI al 31.12.2020</t>
  </si>
  <si>
    <t>(di cui € 65.518,32 accantonamento TFR)</t>
  </si>
  <si>
    <t>TOTALE ENTRATE</t>
  </si>
  <si>
    <t xml:space="preserve">ACCANTONAMENTO TFR 2020 </t>
  </si>
  <si>
    <t>TFR AL 31/12/2020</t>
  </si>
  <si>
    <t>TOTALE ENTRATE CON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</si>
</sst>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6"/>
      <color theme="1"/>
      <name val="Times New Roman"/>
      <family val="1"/>
    </font>
    <font>
      <sz val="16"/>
      <color theme="3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i/>
      <sz val="20"/>
      <color rgb="FFC00000"/>
      <name val="Times New Roman"/>
      <family val="1"/>
    </font>
    <font>
      <sz val="15"/>
      <color theme="1"/>
      <name val="Times New Roman"/>
      <family val="1"/>
    </font>
    <font>
      <sz val="13"/>
      <color theme="1"/>
      <name val="Calibri"/>
      <family val="2"/>
      <scheme val="minor"/>
    </font>
    <font>
      <sz val="14.5"/>
      <color theme="1"/>
      <name val="Times New Roman"/>
      <family val="1"/>
    </font>
    <font>
      <b/>
      <sz val="18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Fill="1" applyBorder="1"/>
    <xf numFmtId="0" fontId="0" fillId="0" borderId="0" xfId="0" applyAlignme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6" fillId="2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1" xfId="0" applyFont="1" applyFill="1" applyBorder="1" applyAlignment="1">
      <alignment horizontal="right"/>
    </xf>
    <xf numFmtId="0" fontId="10" fillId="2" borderId="1" xfId="0" applyFont="1" applyFill="1" applyBorder="1"/>
    <xf numFmtId="0" fontId="11" fillId="3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12" fillId="3" borderId="1" xfId="0" applyFont="1" applyFill="1" applyBorder="1"/>
    <xf numFmtId="4" fontId="12" fillId="0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0" fontId="13" fillId="0" borderId="1" xfId="0" applyFont="1" applyBorder="1"/>
    <xf numFmtId="4" fontId="13" fillId="0" borderId="1" xfId="0" applyNumberFormat="1" applyFont="1" applyBorder="1"/>
    <xf numFmtId="4" fontId="1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17" fillId="0" borderId="1" xfId="0" applyFont="1" applyFill="1" applyBorder="1"/>
    <xf numFmtId="4" fontId="17" fillId="0" borderId="1" xfId="0" applyNumberFormat="1" applyFont="1" applyBorder="1" applyAlignment="1">
      <alignment horizontal="right"/>
    </xf>
    <xf numFmtId="4" fontId="17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right"/>
    </xf>
    <xf numFmtId="0" fontId="21" fillId="0" borderId="0" xfId="0" applyFont="1" applyAlignment="1"/>
    <xf numFmtId="4" fontId="17" fillId="5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center"/>
    </xf>
    <xf numFmtId="0" fontId="13" fillId="6" borderId="1" xfId="0" applyFont="1" applyFill="1" applyBorder="1"/>
    <xf numFmtId="0" fontId="13" fillId="7" borderId="1" xfId="0" applyFont="1" applyFill="1" applyBorder="1"/>
    <xf numFmtId="0" fontId="13" fillId="8" borderId="1" xfId="0" applyFont="1" applyFill="1" applyBorder="1"/>
    <xf numFmtId="4" fontId="13" fillId="6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19" fillId="4" borderId="1" xfId="0" applyNumberFormat="1" applyFont="1" applyFill="1" applyBorder="1" applyAlignment="1">
      <alignment horizontal="right"/>
    </xf>
    <xf numFmtId="0" fontId="13" fillId="0" borderId="0" xfId="0" applyFont="1"/>
    <xf numFmtId="0" fontId="15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3" fillId="5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/>
    <xf numFmtId="0" fontId="23" fillId="0" borderId="0" xfId="0" applyFont="1"/>
    <xf numFmtId="4" fontId="15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2" fillId="0" borderId="1" xfId="0" applyFont="1" applyBorder="1"/>
    <xf numFmtId="4" fontId="25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2218766</xdr:colOff>
      <xdr:row>1</xdr:row>
      <xdr:rowOff>83819</xdr:rowOff>
    </xdr:from>
    <xdr:to>
      <xdr:col>1</xdr:col>
      <xdr:colOff>3476066</xdr:colOff>
      <xdr:row>7</xdr:row>
      <xdr:rowOff>123824</xdr:rowOff>
    </xdr:to>
    <xdr:pic>
      <xdr:nvPicPr>
        <xdr:cNvPr id="12" name="Immagine 11" descr="http://www.ordinefarmacisti.rc.it/images/glob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060" y="274319"/>
          <a:ext cx="1257300" cy="111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15"/>
  <sheetViews>
    <sheetView tabSelected="1" topLeftCell="A97" zoomScale="85" zoomScaleNormal="85" workbookViewId="0">
      <selection activeCell="G104" sqref="G104"/>
    </sheetView>
  </sheetViews>
  <sheetFormatPr defaultRowHeight="14.4" x14ac:dyDescent="0.3"/>
  <cols>
    <col min="1" max="1" width="8.44140625" customWidth="1"/>
    <col min="2" max="2" width="74.6640625" customWidth="1"/>
    <col min="3" max="3" width="20.6640625" customWidth="1"/>
    <col min="4" max="4" width="12.88671875" customWidth="1"/>
    <col min="5" max="5" width="21.5546875" customWidth="1"/>
  </cols>
  <sheetData>
    <row r="2" spans="1:4" x14ac:dyDescent="0.3">
      <c r="B2" s="3"/>
    </row>
    <row r="3" spans="1:4" x14ac:dyDescent="0.3">
      <c r="B3" s="3"/>
    </row>
    <row r="4" spans="1:4" x14ac:dyDescent="0.3">
      <c r="B4" s="3"/>
    </row>
    <row r="5" spans="1:4" x14ac:dyDescent="0.3">
      <c r="B5" s="3"/>
    </row>
    <row r="6" spans="1:4" x14ac:dyDescent="0.3">
      <c r="B6" s="3"/>
    </row>
    <row r="7" spans="1:4" x14ac:dyDescent="0.3">
      <c r="B7" s="3"/>
    </row>
    <row r="8" spans="1:4" x14ac:dyDescent="0.3">
      <c r="B8" s="3"/>
    </row>
    <row r="9" spans="1:4" ht="24.6" x14ac:dyDescent="0.4">
      <c r="A9" s="15"/>
      <c r="B9" s="44" t="s">
        <v>24</v>
      </c>
      <c r="C9" s="17"/>
      <c r="D9" s="16"/>
    </row>
    <row r="11" spans="1:4" ht="18" x14ac:dyDescent="0.35">
      <c r="A11" s="1"/>
      <c r="B11" s="1"/>
      <c r="C11" s="1"/>
    </row>
    <row r="12" spans="1:4" ht="30.6" x14ac:dyDescent="0.55000000000000004">
      <c r="A12" s="12"/>
      <c r="B12" s="25" t="s">
        <v>56</v>
      </c>
      <c r="C12" s="12"/>
      <c r="D12" s="19"/>
    </row>
    <row r="13" spans="1:4" ht="30.6" x14ac:dyDescent="0.55000000000000004">
      <c r="A13" s="11"/>
      <c r="B13" s="26" t="s">
        <v>57</v>
      </c>
      <c r="C13" s="42" t="s">
        <v>9</v>
      </c>
      <c r="D13" s="13"/>
    </row>
    <row r="14" spans="1:4" ht="21" x14ac:dyDescent="0.4">
      <c r="A14" s="7"/>
      <c r="B14" s="28"/>
      <c r="C14" s="29"/>
      <c r="D14" s="22"/>
    </row>
    <row r="15" spans="1:4" ht="21" x14ac:dyDescent="0.4">
      <c r="A15" s="7"/>
      <c r="B15" s="28" t="s">
        <v>15</v>
      </c>
      <c r="C15" s="29">
        <v>1814.04</v>
      </c>
      <c r="D15" s="21"/>
    </row>
    <row r="16" spans="1:4" ht="21" x14ac:dyDescent="0.4">
      <c r="A16" s="7"/>
      <c r="B16" s="28" t="s">
        <v>16</v>
      </c>
      <c r="C16" s="29">
        <v>4664.2700000000004</v>
      </c>
      <c r="D16" s="21"/>
    </row>
    <row r="17" spans="1:4" ht="21" x14ac:dyDescent="0.4">
      <c r="A17" s="7" t="s">
        <v>0</v>
      </c>
      <c r="B17" s="28" t="s">
        <v>7</v>
      </c>
      <c r="C17" s="29">
        <v>114951.81</v>
      </c>
      <c r="D17" s="21"/>
    </row>
    <row r="18" spans="1:4" ht="21" x14ac:dyDescent="0.4">
      <c r="A18" s="7"/>
      <c r="B18" s="28" t="s">
        <v>58</v>
      </c>
      <c r="C18" s="29">
        <v>62609.03</v>
      </c>
      <c r="D18" s="21"/>
    </row>
    <row r="19" spans="1:4" ht="21" x14ac:dyDescent="0.4">
      <c r="A19" s="7"/>
      <c r="B19" s="28"/>
      <c r="C19" s="29"/>
      <c r="D19" s="21"/>
    </row>
    <row r="20" spans="1:4" ht="21" x14ac:dyDescent="0.4">
      <c r="A20" s="7"/>
      <c r="B20" s="62" t="s">
        <v>59</v>
      </c>
      <c r="C20" s="43">
        <f>SUM(C15:C17)</f>
        <v>121430.12</v>
      </c>
      <c r="D20" s="22"/>
    </row>
    <row r="21" spans="1:4" ht="21" x14ac:dyDescent="0.4">
      <c r="A21" s="7"/>
      <c r="B21" s="62" t="s">
        <v>60</v>
      </c>
      <c r="C21" s="40">
        <f>SUM(C18:C20)</f>
        <v>184039.15</v>
      </c>
      <c r="D21" s="22"/>
    </row>
    <row r="22" spans="1:4" ht="21" x14ac:dyDescent="0.4">
      <c r="A22" s="7"/>
      <c r="B22" s="28"/>
      <c r="C22" s="29"/>
      <c r="D22" s="22"/>
    </row>
    <row r="23" spans="1:4" ht="30.6" x14ac:dyDescent="0.55000000000000004">
      <c r="A23" s="11"/>
      <c r="B23" s="20" t="s">
        <v>14</v>
      </c>
      <c r="C23" s="46" t="s">
        <v>9</v>
      </c>
      <c r="D23" s="23"/>
    </row>
    <row r="24" spans="1:4" ht="21" x14ac:dyDescent="0.4">
      <c r="A24" s="7"/>
      <c r="B24" s="28" t="s">
        <v>61</v>
      </c>
      <c r="C24" s="29">
        <v>184039.15</v>
      </c>
      <c r="D24" s="22"/>
    </row>
    <row r="25" spans="1:4" ht="21" x14ac:dyDescent="0.4">
      <c r="A25" s="7"/>
      <c r="B25" s="28" t="s">
        <v>62</v>
      </c>
      <c r="C25" s="30">
        <v>126580</v>
      </c>
      <c r="D25" s="22"/>
    </row>
    <row r="26" spans="1:4" ht="21" x14ac:dyDescent="0.4">
      <c r="A26" s="7"/>
      <c r="B26" s="28" t="s">
        <v>20</v>
      </c>
      <c r="C26" s="30">
        <v>7630</v>
      </c>
      <c r="D26" s="22"/>
    </row>
    <row r="27" spans="1:4" ht="21" x14ac:dyDescent="0.4">
      <c r="A27" s="7"/>
      <c r="B27" s="28" t="s">
        <v>1</v>
      </c>
      <c r="C27" s="30">
        <v>97</v>
      </c>
      <c r="D27" s="22"/>
    </row>
    <row r="28" spans="1:4" ht="21" x14ac:dyDescent="0.4">
      <c r="A28" s="7"/>
      <c r="B28" s="28" t="s">
        <v>10</v>
      </c>
      <c r="C28" s="30">
        <v>6864</v>
      </c>
      <c r="D28" s="22"/>
    </row>
    <row r="29" spans="1:4" ht="21" x14ac:dyDescent="0.4">
      <c r="A29" s="7"/>
      <c r="B29" s="28" t="s">
        <v>22</v>
      </c>
      <c r="C29" s="30">
        <v>2000</v>
      </c>
      <c r="D29" s="22"/>
    </row>
    <row r="30" spans="1:4" ht="21" x14ac:dyDescent="0.4">
      <c r="A30" s="7"/>
      <c r="B30" s="28" t="s">
        <v>2</v>
      </c>
      <c r="C30" s="30">
        <v>120.03</v>
      </c>
      <c r="D30" s="22"/>
    </row>
    <row r="31" spans="1:4" ht="20.399999999999999" x14ac:dyDescent="0.35">
      <c r="A31" s="7"/>
      <c r="B31" s="31" t="s">
        <v>73</v>
      </c>
      <c r="C31" s="32">
        <f>SUM(C24:C30)</f>
        <v>327330.18000000005</v>
      </c>
      <c r="D31" s="22"/>
    </row>
    <row r="32" spans="1:4" ht="20.399999999999999" x14ac:dyDescent="0.35">
      <c r="A32" s="7"/>
      <c r="B32" s="31" t="s">
        <v>74</v>
      </c>
      <c r="C32" s="45">
        <v>3068.94</v>
      </c>
      <c r="D32" s="22"/>
    </row>
    <row r="33" spans="1:8" ht="20.399999999999999" x14ac:dyDescent="0.35">
      <c r="A33" s="7"/>
      <c r="B33" s="31" t="s">
        <v>75</v>
      </c>
      <c r="C33" s="45">
        <v>-65518.32</v>
      </c>
      <c r="D33" s="22"/>
    </row>
    <row r="34" spans="1:8" ht="20.399999999999999" x14ac:dyDescent="0.35">
      <c r="A34" s="7"/>
      <c r="B34" s="31" t="s">
        <v>26</v>
      </c>
      <c r="C34" s="45">
        <f>SUM(C31+C32+C33)</f>
        <v>264880.80000000005</v>
      </c>
      <c r="D34" s="22"/>
    </row>
    <row r="35" spans="1:8" ht="18" x14ac:dyDescent="0.35">
      <c r="A35" s="7"/>
      <c r="B35" s="9"/>
      <c r="C35" s="9"/>
      <c r="D35" s="22"/>
    </row>
    <row r="36" spans="1:8" ht="30.6" x14ac:dyDescent="0.55000000000000004">
      <c r="A36" s="11"/>
      <c r="B36" s="26" t="s">
        <v>3</v>
      </c>
      <c r="C36" s="42" t="s">
        <v>9</v>
      </c>
      <c r="D36" s="22"/>
    </row>
    <row r="37" spans="1:8" ht="21" x14ac:dyDescent="0.4">
      <c r="A37" s="7"/>
      <c r="B37" s="33" t="s">
        <v>55</v>
      </c>
      <c r="C37" s="34">
        <v>47443</v>
      </c>
      <c r="D37" s="22"/>
    </row>
    <row r="38" spans="1:8" ht="21" x14ac:dyDescent="0.4">
      <c r="A38" s="7"/>
      <c r="B38" s="28"/>
      <c r="C38" s="35"/>
      <c r="D38" s="22"/>
    </row>
    <row r="39" spans="1:8" ht="21" x14ac:dyDescent="0.4">
      <c r="A39" s="7"/>
      <c r="B39" s="48" t="s">
        <v>27</v>
      </c>
      <c r="C39" s="34"/>
      <c r="D39" s="22"/>
    </row>
    <row r="40" spans="1:8" ht="21" x14ac:dyDescent="0.4">
      <c r="A40" s="7"/>
      <c r="B40" s="63" t="s">
        <v>53</v>
      </c>
      <c r="C40" s="34">
        <v>22493</v>
      </c>
      <c r="D40" s="22"/>
    </row>
    <row r="41" spans="1:8" ht="21" x14ac:dyDescent="0.4">
      <c r="A41" s="7"/>
      <c r="B41" s="33" t="s">
        <v>29</v>
      </c>
      <c r="C41" s="34">
        <v>665</v>
      </c>
      <c r="D41" s="22"/>
    </row>
    <row r="42" spans="1:8" ht="21" x14ac:dyDescent="0.4">
      <c r="A42" s="7"/>
      <c r="B42" s="33" t="s">
        <v>54</v>
      </c>
      <c r="C42" s="34">
        <v>2302.8000000000002</v>
      </c>
      <c r="D42" s="22"/>
    </row>
    <row r="43" spans="1:8" ht="21" x14ac:dyDescent="0.4">
      <c r="A43" s="7"/>
      <c r="B43" s="28" t="s">
        <v>28</v>
      </c>
      <c r="C43" s="58">
        <v>3068.94</v>
      </c>
      <c r="D43" s="58"/>
    </row>
    <row r="44" spans="1:8" ht="21" x14ac:dyDescent="0.4">
      <c r="A44" s="7"/>
      <c r="B44" s="33" t="s">
        <v>30</v>
      </c>
      <c r="C44" s="34">
        <v>190.47</v>
      </c>
      <c r="D44" s="22"/>
      <c r="H44" s="59"/>
    </row>
    <row r="45" spans="1:8" ht="21" x14ac:dyDescent="0.4">
      <c r="A45" s="7"/>
      <c r="B45" s="33" t="s">
        <v>17</v>
      </c>
      <c r="C45" s="34">
        <v>11369</v>
      </c>
      <c r="D45" s="22"/>
    </row>
    <row r="46" spans="1:8" ht="21" x14ac:dyDescent="0.4">
      <c r="A46" s="7"/>
      <c r="B46" s="33" t="s">
        <v>31</v>
      </c>
      <c r="C46" s="34">
        <v>7049.49</v>
      </c>
      <c r="D46" s="22"/>
    </row>
    <row r="47" spans="1:8" ht="21" x14ac:dyDescent="0.4">
      <c r="A47" s="7"/>
      <c r="B47" s="33" t="s">
        <v>50</v>
      </c>
      <c r="C47" s="34">
        <v>1109.1099999999999</v>
      </c>
      <c r="D47" s="22"/>
    </row>
    <row r="48" spans="1:8" ht="21" x14ac:dyDescent="0.4">
      <c r="A48" s="7"/>
      <c r="B48" s="33" t="s">
        <v>63</v>
      </c>
      <c r="C48" s="34">
        <v>224</v>
      </c>
      <c r="D48" s="22"/>
    </row>
    <row r="49" spans="1:4" ht="21" x14ac:dyDescent="0.4">
      <c r="A49" s="7"/>
      <c r="B49" s="33"/>
      <c r="C49" s="34"/>
      <c r="D49" s="22"/>
    </row>
    <row r="50" spans="1:4" ht="21" x14ac:dyDescent="0.4">
      <c r="A50" s="7"/>
      <c r="B50" s="48" t="s">
        <v>45</v>
      </c>
      <c r="C50" s="34"/>
      <c r="D50" s="22"/>
    </row>
    <row r="51" spans="1:4" ht="21" x14ac:dyDescent="0.4">
      <c r="A51" s="7"/>
      <c r="B51" s="33" t="s">
        <v>34</v>
      </c>
      <c r="C51" s="34">
        <v>1389.72</v>
      </c>
      <c r="D51" s="22"/>
    </row>
    <row r="52" spans="1:4" ht="21" x14ac:dyDescent="0.4">
      <c r="A52" s="7"/>
      <c r="B52" s="28" t="s">
        <v>32</v>
      </c>
      <c r="C52" s="35">
        <v>624</v>
      </c>
      <c r="D52" s="22"/>
    </row>
    <row r="53" spans="1:4" ht="21" x14ac:dyDescent="0.4">
      <c r="A53" s="7"/>
      <c r="B53" s="33" t="s">
        <v>64</v>
      </c>
      <c r="C53" s="34">
        <v>1500</v>
      </c>
      <c r="D53" s="24"/>
    </row>
    <row r="54" spans="1:4" ht="21" x14ac:dyDescent="0.4">
      <c r="A54" s="7"/>
      <c r="B54" s="28" t="s">
        <v>51</v>
      </c>
      <c r="C54" s="30">
        <v>3281.38</v>
      </c>
      <c r="D54" s="22"/>
    </row>
    <row r="55" spans="1:4" ht="21" x14ac:dyDescent="0.4">
      <c r="A55" s="7"/>
      <c r="B55" s="28" t="s">
        <v>38</v>
      </c>
      <c r="C55" s="30">
        <v>1396.46</v>
      </c>
      <c r="D55" s="22"/>
    </row>
    <row r="56" spans="1:4" ht="21" x14ac:dyDescent="0.4">
      <c r="A56" s="7"/>
      <c r="B56" s="28" t="s">
        <v>39</v>
      </c>
      <c r="C56" s="30">
        <v>329.85</v>
      </c>
      <c r="D56" s="22"/>
    </row>
    <row r="57" spans="1:4" ht="21" x14ac:dyDescent="0.4">
      <c r="A57" s="7"/>
      <c r="B57" s="33" t="s">
        <v>35</v>
      </c>
      <c r="C57" s="34">
        <v>3094.6</v>
      </c>
      <c r="D57" s="24"/>
    </row>
    <row r="58" spans="1:4" ht="21" x14ac:dyDescent="0.4">
      <c r="A58" s="7"/>
      <c r="B58" s="33" t="s">
        <v>33</v>
      </c>
      <c r="C58" s="34">
        <v>1470</v>
      </c>
      <c r="D58" s="24"/>
    </row>
    <row r="59" spans="1:4" ht="21" x14ac:dyDescent="0.4">
      <c r="A59" s="7"/>
      <c r="B59" s="33" t="s">
        <v>37</v>
      </c>
      <c r="C59" s="30">
        <v>1747.9</v>
      </c>
      <c r="D59" s="24"/>
    </row>
    <row r="60" spans="1:4" ht="21" x14ac:dyDescent="0.4">
      <c r="A60" s="7"/>
      <c r="B60" s="33" t="s">
        <v>36</v>
      </c>
      <c r="C60" s="34">
        <v>635.15</v>
      </c>
      <c r="D60" s="24"/>
    </row>
    <row r="61" spans="1:4" ht="21" x14ac:dyDescent="0.4">
      <c r="A61" s="7"/>
      <c r="B61" s="28" t="s">
        <v>65</v>
      </c>
      <c r="C61" s="30">
        <v>822.65</v>
      </c>
      <c r="D61" s="22"/>
    </row>
    <row r="62" spans="1:4" ht="21" x14ac:dyDescent="0.4">
      <c r="A62" s="7"/>
      <c r="B62" s="28" t="s">
        <v>42</v>
      </c>
      <c r="C62" s="30">
        <v>1560</v>
      </c>
      <c r="D62" s="22"/>
    </row>
    <row r="63" spans="1:4" ht="21" x14ac:dyDescent="0.4">
      <c r="A63" s="7"/>
      <c r="B63" s="28" t="s">
        <v>18</v>
      </c>
      <c r="C63" s="30">
        <v>937.8</v>
      </c>
      <c r="D63" s="22"/>
    </row>
    <row r="64" spans="1:4" ht="21" x14ac:dyDescent="0.4">
      <c r="A64" s="7"/>
      <c r="B64" s="28" t="s">
        <v>44</v>
      </c>
      <c r="C64" s="35">
        <v>175</v>
      </c>
      <c r="D64" s="22"/>
    </row>
    <row r="65" spans="1:4" ht="21" x14ac:dyDescent="0.4">
      <c r="A65" s="7"/>
      <c r="B65" s="28" t="s">
        <v>43</v>
      </c>
      <c r="C65" s="35">
        <v>1340</v>
      </c>
      <c r="D65" s="22"/>
    </row>
    <row r="66" spans="1:4" ht="21" x14ac:dyDescent="0.4">
      <c r="A66" s="7"/>
      <c r="B66" s="28"/>
      <c r="C66" s="30"/>
      <c r="D66" s="22"/>
    </row>
    <row r="67" spans="1:4" ht="21" x14ac:dyDescent="0.4">
      <c r="A67" s="7"/>
      <c r="B67" s="49" t="s">
        <v>41</v>
      </c>
      <c r="C67" s="30"/>
      <c r="D67" s="22"/>
    </row>
    <row r="68" spans="1:4" ht="21" x14ac:dyDescent="0.4">
      <c r="A68" s="7"/>
      <c r="B68" s="33" t="s">
        <v>52</v>
      </c>
      <c r="C68" s="30">
        <v>1245.46</v>
      </c>
      <c r="D68" s="24"/>
    </row>
    <row r="69" spans="1:4" ht="21" x14ac:dyDescent="0.4">
      <c r="A69" s="7"/>
      <c r="B69" s="28" t="s">
        <v>66</v>
      </c>
      <c r="C69" s="30">
        <v>1131.1500000000001</v>
      </c>
      <c r="D69" s="22"/>
    </row>
    <row r="70" spans="1:4" ht="21" x14ac:dyDescent="0.4">
      <c r="A70" s="5"/>
      <c r="B70" s="28" t="s">
        <v>46</v>
      </c>
      <c r="C70" s="30">
        <v>1727</v>
      </c>
      <c r="D70" s="8"/>
    </row>
    <row r="71" spans="1:4" ht="21" x14ac:dyDescent="0.4">
      <c r="A71" s="7" t="s">
        <v>0</v>
      </c>
      <c r="B71" s="28" t="s">
        <v>11</v>
      </c>
      <c r="C71" s="30">
        <v>1200</v>
      </c>
      <c r="D71" s="22"/>
    </row>
    <row r="72" spans="1:4" ht="21" x14ac:dyDescent="0.4">
      <c r="A72" s="7"/>
      <c r="B72" s="28"/>
      <c r="C72" s="30"/>
      <c r="D72" s="22"/>
    </row>
    <row r="73" spans="1:4" ht="21" x14ac:dyDescent="0.4">
      <c r="A73" s="7"/>
      <c r="B73" s="49" t="s">
        <v>40</v>
      </c>
      <c r="C73" s="34"/>
      <c r="D73" s="22"/>
    </row>
    <row r="74" spans="1:4" ht="21" x14ac:dyDescent="0.4">
      <c r="A74" s="7"/>
      <c r="B74" s="28" t="s">
        <v>4</v>
      </c>
      <c r="C74" s="30">
        <v>493.25</v>
      </c>
      <c r="D74" s="22"/>
    </row>
    <row r="75" spans="1:4" ht="21" x14ac:dyDescent="0.4">
      <c r="A75" s="7"/>
      <c r="B75" s="33"/>
      <c r="C75" s="34"/>
      <c r="D75" s="22"/>
    </row>
    <row r="76" spans="1:4" ht="21" x14ac:dyDescent="0.4">
      <c r="A76" s="7"/>
      <c r="B76" s="49" t="s">
        <v>48</v>
      </c>
      <c r="C76" s="34"/>
      <c r="D76" s="22"/>
    </row>
    <row r="77" spans="1:4" ht="21" x14ac:dyDescent="0.4">
      <c r="A77" s="7"/>
      <c r="B77" s="28" t="s">
        <v>21</v>
      </c>
      <c r="C77" s="30">
        <v>6977.54</v>
      </c>
      <c r="D77" s="22"/>
    </row>
    <row r="78" spans="1:4" ht="21" x14ac:dyDescent="0.4">
      <c r="A78" s="7"/>
      <c r="B78" s="47" t="s">
        <v>19</v>
      </c>
      <c r="C78" s="50">
        <v>2603.59</v>
      </c>
      <c r="D78" s="22"/>
    </row>
    <row r="79" spans="1:4" ht="21" x14ac:dyDescent="0.4">
      <c r="A79" s="7"/>
      <c r="B79" s="28"/>
      <c r="C79" s="30"/>
      <c r="D79" s="22"/>
    </row>
    <row r="80" spans="1:4" ht="21" x14ac:dyDescent="0.4">
      <c r="A80" s="7"/>
      <c r="B80" s="28" t="s">
        <v>67</v>
      </c>
      <c r="C80" s="30">
        <v>260</v>
      </c>
      <c r="D80" s="22"/>
    </row>
    <row r="81" spans="1:4" ht="21" x14ac:dyDescent="0.4">
      <c r="A81" s="7"/>
      <c r="B81" s="28" t="s">
        <v>69</v>
      </c>
      <c r="C81" s="30">
        <v>150</v>
      </c>
      <c r="D81" s="22"/>
    </row>
    <row r="82" spans="1:4" ht="21" x14ac:dyDescent="0.4">
      <c r="A82" s="7"/>
      <c r="B82" s="28" t="s">
        <v>68</v>
      </c>
      <c r="C82" s="30">
        <v>6735.25</v>
      </c>
      <c r="D82" s="22"/>
    </row>
    <row r="83" spans="1:4" ht="21" x14ac:dyDescent="0.4">
      <c r="A83" s="7"/>
      <c r="B83" s="28" t="s">
        <v>47</v>
      </c>
      <c r="C83" s="30">
        <v>1170.97</v>
      </c>
      <c r="D83" s="22"/>
    </row>
    <row r="84" spans="1:4" ht="21" x14ac:dyDescent="0.4">
      <c r="A84" s="7"/>
      <c r="B84" s="28"/>
      <c r="C84" s="30"/>
      <c r="D84" s="22"/>
    </row>
    <row r="85" spans="1:4" ht="20.399999999999999" x14ac:dyDescent="0.35">
      <c r="A85" s="7"/>
      <c r="B85" s="31" t="s">
        <v>5</v>
      </c>
      <c r="C85" s="32">
        <f>SUM(C37:C84)</f>
        <v>139913.53000000003</v>
      </c>
      <c r="D85" s="22"/>
    </row>
    <row r="86" spans="1:4" ht="18" x14ac:dyDescent="0.35">
      <c r="A86" s="7"/>
      <c r="B86" s="4"/>
      <c r="C86" s="8"/>
      <c r="D86" s="22"/>
    </row>
    <row r="87" spans="1:4" ht="30.6" x14ac:dyDescent="0.55000000000000004">
      <c r="A87" s="11"/>
      <c r="B87" s="26" t="s">
        <v>8</v>
      </c>
      <c r="C87" s="14"/>
      <c r="D87" s="22"/>
    </row>
    <row r="88" spans="1:4" ht="21" x14ac:dyDescent="0.4">
      <c r="A88" s="7"/>
      <c r="B88" s="36"/>
      <c r="C88" s="37"/>
      <c r="D88" s="22"/>
    </row>
    <row r="89" spans="1:4" ht="20.399999999999999" x14ac:dyDescent="0.35">
      <c r="A89" s="7"/>
      <c r="B89" s="31" t="s">
        <v>76</v>
      </c>
      <c r="C89" s="32">
        <f>C31+C32</f>
        <v>330399.12000000005</v>
      </c>
      <c r="D89" s="22"/>
    </row>
    <row r="90" spans="1:4" ht="20.399999999999999" x14ac:dyDescent="0.35">
      <c r="A90" s="7"/>
      <c r="B90" s="38"/>
      <c r="C90" s="39"/>
      <c r="D90" s="22"/>
    </row>
    <row r="91" spans="1:4" ht="20.399999999999999" x14ac:dyDescent="0.35">
      <c r="A91" s="7"/>
      <c r="B91" s="31" t="s">
        <v>12</v>
      </c>
      <c r="C91" s="32">
        <f>C85</f>
        <v>139913.53000000003</v>
      </c>
      <c r="D91" s="22"/>
    </row>
    <row r="92" spans="1:4" ht="20.399999999999999" x14ac:dyDescent="0.35">
      <c r="A92" s="7"/>
      <c r="B92" s="31"/>
      <c r="C92" s="39"/>
      <c r="D92" s="22"/>
    </row>
    <row r="93" spans="1:4" ht="20.399999999999999" x14ac:dyDescent="0.35">
      <c r="A93" s="7"/>
      <c r="B93" s="31" t="s">
        <v>13</v>
      </c>
      <c r="C93" s="51">
        <f>SUM(C89-C91)</f>
        <v>190485.59000000003</v>
      </c>
      <c r="D93" s="22"/>
    </row>
    <row r="94" spans="1:4" ht="20.399999999999999" x14ac:dyDescent="0.35">
      <c r="A94" s="7"/>
      <c r="B94" s="31"/>
      <c r="C94" s="40"/>
      <c r="D94" s="22"/>
    </row>
    <row r="95" spans="1:4" ht="18" x14ac:dyDescent="0.35">
      <c r="A95" s="7"/>
      <c r="B95" s="18"/>
      <c r="C95" s="10"/>
      <c r="D95" s="22"/>
    </row>
    <row r="96" spans="1:4" ht="30.6" x14ac:dyDescent="0.55000000000000004">
      <c r="A96" s="11"/>
      <c r="B96" s="26" t="s">
        <v>70</v>
      </c>
      <c r="C96" s="14"/>
      <c r="D96" s="22"/>
    </row>
    <row r="97" spans="1:4" ht="18" x14ac:dyDescent="0.35">
      <c r="A97" s="7"/>
      <c r="B97" s="6"/>
      <c r="C97" s="8"/>
      <c r="D97" s="22"/>
    </row>
    <row r="98" spans="1:4" ht="21" x14ac:dyDescent="0.4">
      <c r="A98" s="7"/>
      <c r="B98" s="36" t="s">
        <v>6</v>
      </c>
      <c r="C98" s="30">
        <v>2867.1</v>
      </c>
      <c r="D98" s="22"/>
    </row>
    <row r="99" spans="1:4" ht="21" x14ac:dyDescent="0.4">
      <c r="A99" s="7"/>
      <c r="B99" s="41" t="s">
        <v>7</v>
      </c>
      <c r="C99" s="35">
        <v>118982.56</v>
      </c>
      <c r="D99" s="22"/>
    </row>
    <row r="100" spans="1:4" ht="21" x14ac:dyDescent="0.4">
      <c r="A100" s="7"/>
      <c r="B100" s="41" t="s">
        <v>23</v>
      </c>
      <c r="C100" s="30">
        <v>68635.929999999993</v>
      </c>
      <c r="D100" s="22"/>
    </row>
    <row r="101" spans="1:4" ht="21" x14ac:dyDescent="0.4">
      <c r="A101" s="7"/>
      <c r="B101" s="27" t="s">
        <v>72</v>
      </c>
      <c r="C101" s="30"/>
      <c r="D101" s="22"/>
    </row>
    <row r="102" spans="1:4" ht="21" x14ac:dyDescent="0.4">
      <c r="A102" s="7"/>
      <c r="B102" s="41"/>
      <c r="C102" s="35"/>
      <c r="D102" s="22"/>
    </row>
    <row r="103" spans="1:4" ht="20.399999999999999" x14ac:dyDescent="0.35">
      <c r="A103" s="7"/>
      <c r="B103" s="31" t="s">
        <v>13</v>
      </c>
      <c r="C103" s="52">
        <f>SUM(C98:C102)</f>
        <v>190485.59</v>
      </c>
      <c r="D103" s="22"/>
    </row>
    <row r="104" spans="1:4" ht="20.399999999999999" x14ac:dyDescent="0.35">
      <c r="A104" s="7"/>
      <c r="B104" s="31"/>
      <c r="C104" s="61"/>
      <c r="D104" s="22"/>
    </row>
    <row r="105" spans="1:4" ht="21" x14ac:dyDescent="0.4">
      <c r="A105" s="7"/>
      <c r="B105" s="31" t="s">
        <v>25</v>
      </c>
      <c r="C105" s="57">
        <v>65518.32</v>
      </c>
      <c r="D105" s="22"/>
    </row>
    <row r="106" spans="1:4" ht="21" x14ac:dyDescent="0.4">
      <c r="A106" s="7"/>
      <c r="B106" s="31" t="s">
        <v>26</v>
      </c>
      <c r="C106" s="56">
        <f>SUM(C103-C105)</f>
        <v>124967.26999999999</v>
      </c>
      <c r="D106" s="22"/>
    </row>
    <row r="107" spans="1:4" ht="21" x14ac:dyDescent="0.4">
      <c r="A107" s="7"/>
      <c r="B107" s="31"/>
      <c r="C107" s="60"/>
      <c r="D107" s="22"/>
    </row>
    <row r="108" spans="1:4" s="53" customFormat="1" ht="21" x14ac:dyDescent="0.4">
      <c r="A108" s="33"/>
      <c r="B108" s="54" t="s">
        <v>71</v>
      </c>
      <c r="C108" s="34">
        <v>-3941.72</v>
      </c>
      <c r="D108" s="33"/>
    </row>
    <row r="109" spans="1:4" s="53" customFormat="1" ht="22.8" x14ac:dyDescent="0.4">
      <c r="A109" s="33"/>
      <c r="B109" s="55" t="s">
        <v>49</v>
      </c>
      <c r="C109" s="64">
        <f>SUM(C106:C108)</f>
        <v>121025.54999999999</v>
      </c>
      <c r="D109" s="33"/>
    </row>
    <row r="110" spans="1:4" ht="18" x14ac:dyDescent="0.35">
      <c r="B110" s="2"/>
    </row>
    <row r="111" spans="1:4" ht="18" x14ac:dyDescent="0.35">
      <c r="B111" s="2"/>
    </row>
    <row r="112" spans="1:4" ht="18" x14ac:dyDescent="0.35">
      <c r="B112" s="2"/>
    </row>
    <row r="113" spans="2:2" ht="18" x14ac:dyDescent="0.35">
      <c r="B113" s="2"/>
    </row>
    <row r="114" spans="2:2" ht="18" x14ac:dyDescent="0.35">
      <c r="B114" s="2"/>
    </row>
    <row r="115" spans="2:2" ht="18" x14ac:dyDescent="0.35">
      <c r="B115" s="2"/>
    </row>
  </sheetData>
  <pageMargins left="0.70866141732283472" right="0.70866141732283472" top="0.55118110236220474" bottom="0.55118110236220474" header="0.31496062992125984" footer="0.31496062992125984"/>
  <pageSetup paperSize="9" scale="74" fitToHeight="0" orientation="portrait" r:id="rId1"/>
  <rowBreaks count="1" manualBreakCount="1">
    <brk id="3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2021-06-22T11:50:41Z</dcterms:modified>
</cp:coreProperties>
</file>